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6405" activeTab="1"/>
  </bookViews>
  <sheets>
    <sheet name="Sheet3" sheetId="1" r:id="rId1"/>
    <sheet name="Dell City ISD" sheetId="2" r:id="rId2"/>
    <sheet name="Dell City ISD 101 &amp; 199 " sheetId="3" r:id="rId3"/>
  </sheets>
  <definedNames>
    <definedName name="_xlnm.Print_Area" localSheetId="1">'Dell City ISD'!$A$1:$L$66</definedName>
    <definedName name="_xlnm.Print_Area" localSheetId="2">'Dell City ISD 101 &amp; 199 '!$A$1:$L$68</definedName>
  </definedNames>
  <calcPr fullCalcOnLoad="1"/>
</workbook>
</file>

<file path=xl/sharedStrings.xml><?xml version="1.0" encoding="utf-8"?>
<sst xmlns="http://schemas.openxmlformats.org/spreadsheetml/2006/main" count="86" uniqueCount="36">
  <si>
    <t>OBJECT</t>
  </si>
  <si>
    <t>TOTAL</t>
  </si>
  <si>
    <t>SURPLUS</t>
  </si>
  <si>
    <t>199-GENERAL FUND</t>
  </si>
  <si>
    <t>Instruction</t>
  </si>
  <si>
    <t>Instr. Resources</t>
  </si>
  <si>
    <t>Curr. &amp; Inst. Staff Dev.</t>
  </si>
  <si>
    <t>School Leadership</t>
  </si>
  <si>
    <t>Guidance &amp; Counseling</t>
  </si>
  <si>
    <t>Health Services</t>
  </si>
  <si>
    <t>Pupil Transportation</t>
  </si>
  <si>
    <t>Co-Curr. Activities</t>
  </si>
  <si>
    <t>General Administration</t>
  </si>
  <si>
    <t>Plant Maint. &amp; Oper.</t>
  </si>
  <si>
    <t>Data Proc. Services</t>
  </si>
  <si>
    <t>Facilities Acq. &amp; Constr.</t>
  </si>
  <si>
    <t xml:space="preserve">       </t>
  </si>
  <si>
    <r>
      <t xml:space="preserve">                                                          </t>
    </r>
    <r>
      <rPr>
        <b/>
        <u val="single"/>
        <sz val="10"/>
        <rFont val="Arial"/>
        <family val="2"/>
      </rPr>
      <t>Estimated Revenues (By Object</t>
    </r>
    <r>
      <rPr>
        <b/>
        <sz val="10"/>
        <rFont val="Arial"/>
        <family val="2"/>
      </rPr>
      <t>)</t>
    </r>
  </si>
  <si>
    <r>
      <t xml:space="preserve">                                                    </t>
    </r>
    <r>
      <rPr>
        <b/>
        <u val="single"/>
        <sz val="10"/>
        <rFont val="Arial"/>
        <family val="2"/>
      </rPr>
      <t>Estimated Revenues (By Object</t>
    </r>
    <r>
      <rPr>
        <b/>
        <sz val="10"/>
        <rFont val="Arial"/>
        <family val="2"/>
      </rPr>
      <t xml:space="preserve">)       </t>
    </r>
  </si>
  <si>
    <r>
      <t xml:space="preserve">                                                    </t>
    </r>
    <r>
      <rPr>
        <b/>
        <u val="single"/>
        <sz val="10"/>
        <rFont val="Arial"/>
        <family val="2"/>
      </rPr>
      <t>Appropriations (By Function</t>
    </r>
    <r>
      <rPr>
        <b/>
        <sz val="10"/>
        <rFont val="Arial"/>
        <family val="2"/>
      </rPr>
      <t>)</t>
    </r>
  </si>
  <si>
    <r>
      <t xml:space="preserve">                                                         </t>
    </r>
    <r>
      <rPr>
        <b/>
        <u val="single"/>
        <sz val="10"/>
        <rFont val="Arial"/>
        <family val="2"/>
      </rPr>
      <t>Appropriations (By Function</t>
    </r>
    <r>
      <rPr>
        <b/>
        <sz val="10"/>
        <rFont val="Arial"/>
        <family val="2"/>
      </rPr>
      <t>)</t>
    </r>
  </si>
  <si>
    <t>Food Service</t>
  </si>
  <si>
    <t>Local Revenue</t>
  </si>
  <si>
    <t>State Revenue</t>
  </si>
  <si>
    <t>Federal Revenue</t>
  </si>
  <si>
    <t>2012-2013 AMENDED BUDGET</t>
  </si>
  <si>
    <t>2012-2013 PERCENT/BUDGET</t>
  </si>
  <si>
    <t>2013-2014 PROPOSED BUDGET</t>
  </si>
  <si>
    <t>2013-2014 PERCENT/BUDGET</t>
  </si>
  <si>
    <t>Other Resources</t>
  </si>
  <si>
    <t>Tax Collection/Evaluation</t>
  </si>
  <si>
    <t>Other Uses</t>
  </si>
  <si>
    <t>Deficit</t>
  </si>
  <si>
    <t xml:space="preserve">      101-GENERAL FUND-FOOD SERVICE</t>
  </si>
  <si>
    <t>DEFICIT</t>
  </si>
  <si>
    <t>Surplus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</si>
</sst>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%"/>
    <numFmt numFmtId="166" formatCode="#,##0.0_);\(#,##0.0\)"/>
    <numFmt numFmtId="167" formatCode="00"/>
    <numFmt numFmtId="168" formatCode=".\1\5%"/>
    <numFmt numFmtId="169" formatCode=".\7\6%"/>
    <numFmt numFmtId="170" formatCode=".\7\4%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37" fontId="1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7" fontId="1" fillId="0" borderId="0" xfId="0" applyNumberFormat="1" applyFont="1" applyBorder="1" applyAlignment="1">
      <alignment horizontal="center" wrapText="1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37" fontId="0" fillId="0" borderId="11" xfId="0" applyNumberFormat="1" applyBorder="1" applyAlignment="1">
      <alignment/>
    </xf>
    <xf numFmtId="37" fontId="0" fillId="0" borderId="11" xfId="0" applyNumberFormat="1" applyBorder="1" applyAlignment="1">
      <alignment horizontal="right"/>
    </xf>
    <xf numFmtId="37" fontId="0" fillId="0" borderId="0" xfId="0" applyNumberFormat="1" applyFill="1" applyBorder="1" applyAlignment="1">
      <alignment horizontal="right"/>
    </xf>
    <xf numFmtId="37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7" fontId="0" fillId="0" borderId="0" xfId="0" applyNumberForma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K69"/>
  <sheetViews>
    <sheetView tabSelected="1" view="pageLayout" workbookViewId="0" topLeftCell="A38">
      <selection activeCell="G36" sqref="G36"/>
    </sheetView>
  </sheetViews>
  <sheetFormatPr defaultColWidth="9.140625" defaultRowHeight="12.75"/>
  <cols>
    <col min="1" max="1" width="5.00390625" style="0" customWidth="1"/>
    <col min="2" max="2" width="11.140625" style="7" customWidth="1"/>
    <col min="3" max="3" width="23.7109375" style="2" customWidth="1"/>
    <col min="4" max="4" width="5.28125" style="2" customWidth="1"/>
    <col min="5" max="5" width="12.8515625" style="3" customWidth="1"/>
    <col min="6" max="6" width="5.28125" style="2" customWidth="1"/>
    <col min="7" max="7" width="20.140625" style="2" customWidth="1"/>
    <col min="8" max="8" width="5.28125" style="2" customWidth="1"/>
    <col min="9" max="9" width="12.8515625" style="3" customWidth="1"/>
    <col min="10" max="10" width="5.28125" style="2" customWidth="1"/>
    <col min="11" max="11" width="20.140625" style="2" customWidth="1"/>
    <col min="12" max="12" width="3.28125" style="0" customWidth="1"/>
  </cols>
  <sheetData>
    <row r="3" spans="7:8" ht="18">
      <c r="G3" s="23" t="s">
        <v>33</v>
      </c>
      <c r="H3" s="7"/>
    </row>
    <row r="4" spans="5:9" ht="19.5" customHeight="1">
      <c r="E4" s="5" t="s">
        <v>16</v>
      </c>
      <c r="F4" s="8" t="s">
        <v>17</v>
      </c>
      <c r="G4" s="8"/>
      <c r="H4" s="8"/>
      <c r="I4" s="4"/>
    </row>
    <row r="5" ht="19.5" customHeight="1"/>
    <row r="6" spans="2:11" s="1" customFormat="1" ht="38.25">
      <c r="B6" s="25"/>
      <c r="C6" s="9" t="s">
        <v>0</v>
      </c>
      <c r="D6" s="11"/>
      <c r="E6" s="10" t="s">
        <v>25</v>
      </c>
      <c r="F6" s="11"/>
      <c r="G6" s="9" t="s">
        <v>26</v>
      </c>
      <c r="H6" s="12"/>
      <c r="I6" s="10" t="s">
        <v>27</v>
      </c>
      <c r="J6" s="11"/>
      <c r="K6" s="9" t="s">
        <v>28</v>
      </c>
    </row>
    <row r="7" spans="2:11" ht="12.75">
      <c r="B7" s="7">
        <v>5700</v>
      </c>
      <c r="C7" s="20" t="s">
        <v>22</v>
      </c>
      <c r="E7" s="15">
        <v>3000</v>
      </c>
      <c r="G7" s="24">
        <f>E7/E11</f>
        <v>0.04297994269340974</v>
      </c>
      <c r="I7" s="15">
        <v>3000</v>
      </c>
      <c r="K7" s="24">
        <f>I7/I11</f>
        <v>0.04297994269340974</v>
      </c>
    </row>
    <row r="8" spans="2:11" ht="12.75">
      <c r="B8" s="7">
        <v>5800</v>
      </c>
      <c r="C8" s="20" t="s">
        <v>23</v>
      </c>
      <c r="E8" s="15">
        <v>2188</v>
      </c>
      <c r="G8" s="24">
        <f>E8/E11</f>
        <v>0.03134670487106017</v>
      </c>
      <c r="I8" s="15">
        <v>2188</v>
      </c>
      <c r="K8" s="24">
        <f>I8/I11</f>
        <v>0.03134670487106017</v>
      </c>
    </row>
    <row r="9" spans="2:11" ht="12.75">
      <c r="B9" s="7">
        <v>5900</v>
      </c>
      <c r="C9" s="20" t="s">
        <v>24</v>
      </c>
      <c r="E9" s="26">
        <v>46090</v>
      </c>
      <c r="G9" s="24">
        <f>E9/E11</f>
        <v>0.6603151862464184</v>
      </c>
      <c r="I9" s="26">
        <v>46090</v>
      </c>
      <c r="K9" s="24">
        <f>I9/I11</f>
        <v>0.6603151862464184</v>
      </c>
    </row>
    <row r="10" spans="2:11" ht="12.75">
      <c r="B10" s="7">
        <v>7900</v>
      </c>
      <c r="C10" s="27" t="s">
        <v>29</v>
      </c>
      <c r="E10" s="26">
        <v>18522</v>
      </c>
      <c r="G10" s="24">
        <f>E10/E11</f>
        <v>0.26535816618911173</v>
      </c>
      <c r="I10" s="26">
        <v>18522</v>
      </c>
      <c r="K10" s="24">
        <f>I10/I11</f>
        <v>0.26535816618911173</v>
      </c>
    </row>
    <row r="11" spans="3:11" ht="13.5" thickBot="1">
      <c r="C11" s="7" t="s">
        <v>1</v>
      </c>
      <c r="E11" s="16">
        <f>E7+E8+E9+E10</f>
        <v>69800</v>
      </c>
      <c r="G11" s="22">
        <v>1</v>
      </c>
      <c r="I11" s="16">
        <f>I7+I8+I9+I10</f>
        <v>69800</v>
      </c>
      <c r="K11" s="22">
        <v>1</v>
      </c>
    </row>
    <row r="12" ht="13.5" thickTop="1">
      <c r="E12" s="14"/>
    </row>
    <row r="13" spans="5:8" ht="19.5" customHeight="1">
      <c r="E13" s="18"/>
      <c r="F13" s="8" t="s">
        <v>20</v>
      </c>
      <c r="G13" s="8"/>
      <c r="H13" s="8"/>
    </row>
    <row r="14" spans="5:8" ht="15" customHeight="1">
      <c r="E14" s="18"/>
      <c r="F14" s="6"/>
      <c r="G14" s="8"/>
      <c r="H14" s="8"/>
    </row>
    <row r="15" spans="2:11" ht="12.75">
      <c r="B15" s="7">
        <v>35</v>
      </c>
      <c r="C15" s="20" t="s">
        <v>21</v>
      </c>
      <c r="E15" s="14">
        <v>69800</v>
      </c>
      <c r="G15" s="21">
        <v>1</v>
      </c>
      <c r="I15" s="14">
        <v>69800</v>
      </c>
      <c r="K15" s="21">
        <f>SUM(I15/I16)</f>
        <v>1</v>
      </c>
    </row>
    <row r="16" spans="3:11" ht="13.5" thickBot="1">
      <c r="C16" s="7" t="s">
        <v>1</v>
      </c>
      <c r="E16" s="17">
        <f>SUM(E15:E15)</f>
        <v>69800</v>
      </c>
      <c r="G16" s="22">
        <f>SUM(G15:G15)</f>
        <v>1</v>
      </c>
      <c r="I16" s="17">
        <f>SUM(I15:I15)</f>
        <v>69800</v>
      </c>
      <c r="K16" s="22">
        <f>SUM(K15:K15)</f>
        <v>1</v>
      </c>
    </row>
    <row r="17" ht="13.5" thickTop="1"/>
    <row r="18" ht="30" customHeight="1"/>
    <row r="19" spans="7:8" ht="19.5" customHeight="1">
      <c r="G19" s="23"/>
      <c r="H19" s="7"/>
    </row>
    <row r="20" spans="5:9" ht="19.5" customHeight="1">
      <c r="E20" s="5"/>
      <c r="F20" s="8"/>
      <c r="H20" s="8"/>
      <c r="I20" s="4"/>
    </row>
    <row r="21" ht="15" customHeight="1"/>
    <row r="22" spans="2:11" s="1" customFormat="1" ht="12.75">
      <c r="B22" s="25"/>
      <c r="C22" s="11"/>
      <c r="D22" s="11"/>
      <c r="E22" s="13"/>
      <c r="F22" s="11"/>
      <c r="G22" s="11"/>
      <c r="H22" s="12"/>
      <c r="I22" s="13"/>
      <c r="J22" s="11"/>
      <c r="K22" s="11"/>
    </row>
    <row r="23" spans="3:11" ht="12.75">
      <c r="C23" s="28"/>
      <c r="D23" s="6"/>
      <c r="E23" s="19"/>
      <c r="F23" s="6"/>
      <c r="G23" s="29"/>
      <c r="H23" s="6"/>
      <c r="I23" s="19"/>
      <c r="J23" s="6"/>
      <c r="K23" s="29"/>
    </row>
    <row r="24" spans="3:11" ht="12.75">
      <c r="C24" s="30"/>
      <c r="D24" s="6"/>
      <c r="E24" s="19"/>
      <c r="F24" s="6"/>
      <c r="G24" s="29"/>
      <c r="H24" s="6"/>
      <c r="I24" s="19"/>
      <c r="J24" s="6"/>
      <c r="K24" s="29"/>
    </row>
    <row r="25" spans="3:11" ht="12.75">
      <c r="C25" s="8"/>
      <c r="D25" s="6"/>
      <c r="E25" s="19"/>
      <c r="F25" s="6"/>
      <c r="G25" s="29"/>
      <c r="H25" s="6"/>
      <c r="I25" s="19"/>
      <c r="J25" s="6"/>
      <c r="K25" s="29"/>
    </row>
    <row r="26" spans="3:11" ht="12.75">
      <c r="C26" s="6"/>
      <c r="D26" s="6"/>
      <c r="E26" s="19"/>
      <c r="F26" s="6"/>
      <c r="G26" s="6"/>
      <c r="H26" s="6"/>
      <c r="I26" s="4"/>
      <c r="J26" s="6"/>
      <c r="K26" s="6"/>
    </row>
    <row r="27" spans="3:11" ht="12.75">
      <c r="C27" s="6"/>
      <c r="D27" s="6"/>
      <c r="E27" s="19"/>
      <c r="F27" s="6"/>
      <c r="G27" s="6"/>
      <c r="H27" s="6"/>
      <c r="I27" s="4"/>
      <c r="J27" s="6"/>
      <c r="K27" s="6"/>
    </row>
    <row r="28" spans="3:11" ht="19.5" customHeight="1">
      <c r="C28" s="6"/>
      <c r="D28" s="6"/>
      <c r="E28" s="18"/>
      <c r="F28" s="8"/>
      <c r="G28" s="8"/>
      <c r="H28" s="8"/>
      <c r="I28" s="4"/>
      <c r="J28" s="6"/>
      <c r="K28" s="6"/>
    </row>
    <row r="29" spans="3:11" ht="15" customHeight="1">
      <c r="C29" s="6"/>
      <c r="D29" s="6"/>
      <c r="E29" s="18"/>
      <c r="F29" s="6"/>
      <c r="G29" s="8"/>
      <c r="H29" s="8"/>
      <c r="I29" s="4"/>
      <c r="J29" s="6"/>
      <c r="K29" s="6"/>
    </row>
    <row r="30" spans="3:11" ht="12.75">
      <c r="C30" s="28"/>
      <c r="D30" s="6"/>
      <c r="E30" s="19"/>
      <c r="F30" s="6"/>
      <c r="G30" s="29"/>
      <c r="H30" s="6"/>
      <c r="I30" s="19"/>
      <c r="J30" s="6"/>
      <c r="K30" s="29"/>
    </row>
    <row r="31" ht="12.75">
      <c r="C31" s="20"/>
    </row>
    <row r="32" spans="3:9" ht="12.75">
      <c r="C32" s="7"/>
      <c r="E32" s="14"/>
      <c r="I32" s="14"/>
    </row>
    <row r="35" ht="7.5" customHeight="1"/>
    <row r="36" spans="7:8" ht="21" customHeight="1">
      <c r="G36" s="23" t="s">
        <v>3</v>
      </c>
      <c r="H36" s="7"/>
    </row>
    <row r="37" spans="5:9" ht="19.5" customHeight="1">
      <c r="E37" s="5"/>
      <c r="F37" s="8" t="s">
        <v>18</v>
      </c>
      <c r="G37" s="8"/>
      <c r="H37" s="8"/>
      <c r="I37" s="4"/>
    </row>
    <row r="39" spans="2:11" s="1" customFormat="1" ht="38.25">
      <c r="B39" s="25"/>
      <c r="C39" s="9" t="s">
        <v>0</v>
      </c>
      <c r="D39" s="11"/>
      <c r="E39" s="10" t="s">
        <v>25</v>
      </c>
      <c r="F39" s="11"/>
      <c r="G39" s="9" t="s">
        <v>26</v>
      </c>
      <c r="H39" s="12"/>
      <c r="I39" s="10" t="s">
        <v>27</v>
      </c>
      <c r="J39" s="11"/>
      <c r="K39" s="9" t="s">
        <v>28</v>
      </c>
    </row>
    <row r="40" spans="2:11" ht="12.75">
      <c r="B40" s="7">
        <v>5700</v>
      </c>
      <c r="C40" s="20" t="s">
        <v>22</v>
      </c>
      <c r="E40" s="14">
        <v>681796</v>
      </c>
      <c r="G40" s="24">
        <f>E40/E43</f>
        <v>0.47575870281374755</v>
      </c>
      <c r="I40" s="34">
        <v>701215</v>
      </c>
      <c r="K40" s="24">
        <f>I40/I43</f>
        <v>0.4547559306051588</v>
      </c>
    </row>
    <row r="41" spans="2:11" ht="12.75">
      <c r="B41" s="7">
        <v>5800</v>
      </c>
      <c r="C41" s="20" t="s">
        <v>23</v>
      </c>
      <c r="E41" s="14">
        <v>751275</v>
      </c>
      <c r="G41" s="24">
        <f>E41/E43</f>
        <v>0.5242412971862525</v>
      </c>
      <c r="I41" s="34">
        <v>840744</v>
      </c>
      <c r="K41" s="24">
        <f>I41/I43</f>
        <v>0.5452440693948413</v>
      </c>
    </row>
    <row r="42" spans="2:11" ht="12.75">
      <c r="B42" s="7">
        <v>5900</v>
      </c>
      <c r="C42" s="27" t="s">
        <v>24</v>
      </c>
      <c r="E42" s="14">
        <v>0</v>
      </c>
      <c r="G42" s="24">
        <f>E42/E43</f>
        <v>0</v>
      </c>
      <c r="I42" s="14">
        <v>0</v>
      </c>
      <c r="K42" s="24">
        <f>I42/I43</f>
        <v>0</v>
      </c>
    </row>
    <row r="43" spans="3:11" ht="13.5" thickBot="1">
      <c r="C43" s="7" t="s">
        <v>1</v>
      </c>
      <c r="E43" s="17">
        <f>SUM(E40:E42)</f>
        <v>1433071</v>
      </c>
      <c r="G43" s="22">
        <f>SUM(G40:G42)</f>
        <v>1</v>
      </c>
      <c r="I43" s="17">
        <f>SUM(I40:I42)</f>
        <v>1541959</v>
      </c>
      <c r="K43" s="22">
        <f>SUM(K40:K42)</f>
        <v>1</v>
      </c>
    </row>
    <row r="44" ht="13.5" thickTop="1"/>
    <row r="45" spans="5:8" ht="19.5" customHeight="1">
      <c r="E45" s="18"/>
      <c r="F45" s="8" t="s">
        <v>19</v>
      </c>
      <c r="G45" s="8"/>
      <c r="H45" s="8"/>
    </row>
    <row r="46" spans="5:8" ht="15.75" customHeight="1">
      <c r="E46" s="5"/>
      <c r="F46" s="6"/>
      <c r="G46" s="8"/>
      <c r="H46" s="8"/>
    </row>
    <row r="47" spans="2:11" s="1" customFormat="1" ht="38.25">
      <c r="B47" s="25"/>
      <c r="C47" s="9" t="s">
        <v>0</v>
      </c>
      <c r="D47" s="11"/>
      <c r="E47" s="10" t="s">
        <v>25</v>
      </c>
      <c r="F47" s="11"/>
      <c r="G47" s="9" t="s">
        <v>26</v>
      </c>
      <c r="H47" s="12"/>
      <c r="I47" s="10" t="s">
        <v>27</v>
      </c>
      <c r="J47" s="11"/>
      <c r="K47" s="9" t="s">
        <v>28</v>
      </c>
    </row>
    <row r="48" spans="2:11" s="1" customFormat="1" ht="12.75">
      <c r="B48" s="25"/>
      <c r="C48" s="11"/>
      <c r="D48" s="11"/>
      <c r="E48" s="13"/>
      <c r="F48" s="11"/>
      <c r="G48" s="11"/>
      <c r="H48" s="12"/>
      <c r="I48" s="13"/>
      <c r="J48" s="11"/>
      <c r="K48" s="11"/>
    </row>
    <row r="49" spans="2:11" ht="12.75">
      <c r="B49" s="7">
        <v>11</v>
      </c>
      <c r="C49" s="20" t="s">
        <v>4</v>
      </c>
      <c r="E49" s="14">
        <v>773261</v>
      </c>
      <c r="G49" s="24">
        <f>E49/E63</f>
        <v>0.5193466902991515</v>
      </c>
      <c r="I49" s="14">
        <v>773261</v>
      </c>
      <c r="K49" s="24">
        <f>I49/I63</f>
        <v>0.5193466902991515</v>
      </c>
    </row>
    <row r="50" spans="2:11" ht="12.75">
      <c r="B50" s="7">
        <v>12</v>
      </c>
      <c r="C50" s="20" t="s">
        <v>5</v>
      </c>
      <c r="E50" s="14">
        <v>19516</v>
      </c>
      <c r="G50" s="24">
        <f>E50/E63</f>
        <v>0.013107566536885011</v>
      </c>
      <c r="I50" s="14">
        <v>19516</v>
      </c>
      <c r="K50" s="24">
        <f>I50/I63</f>
        <v>0.013107566536885011</v>
      </c>
    </row>
    <row r="51" spans="2:11" ht="12.75">
      <c r="B51" s="7">
        <v>13</v>
      </c>
      <c r="C51" s="20" t="s">
        <v>6</v>
      </c>
      <c r="E51" s="19">
        <v>29575</v>
      </c>
      <c r="G51" s="24">
        <f>E51/E63</f>
        <v>0.01986351098218765</v>
      </c>
      <c r="I51" s="19">
        <v>29575</v>
      </c>
      <c r="K51" s="24">
        <f>I51/I63</f>
        <v>0.01986351098218765</v>
      </c>
    </row>
    <row r="52" spans="2:11" ht="12.75">
      <c r="B52" s="7">
        <v>23</v>
      </c>
      <c r="C52" s="20" t="s">
        <v>7</v>
      </c>
      <c r="E52" s="14">
        <v>35070</v>
      </c>
      <c r="G52" s="24">
        <f>E52/E63</f>
        <v>0.02355412781556453</v>
      </c>
      <c r="I52" s="14">
        <v>35070</v>
      </c>
      <c r="K52" s="24">
        <f>I52/I63</f>
        <v>0.02355412781556453</v>
      </c>
    </row>
    <row r="53" spans="2:11" ht="12.75">
      <c r="B53" s="7">
        <v>31</v>
      </c>
      <c r="C53" s="20" t="s">
        <v>8</v>
      </c>
      <c r="E53" s="14">
        <v>19175</v>
      </c>
      <c r="G53" s="24">
        <f>E53/E63</f>
        <v>0.012878540087352433</v>
      </c>
      <c r="I53" s="14">
        <v>19175</v>
      </c>
      <c r="K53" s="24">
        <f>I53/I63</f>
        <v>0.012878540087352433</v>
      </c>
    </row>
    <row r="54" spans="2:11" ht="12.75">
      <c r="B54" s="7">
        <v>33</v>
      </c>
      <c r="C54" s="20" t="s">
        <v>9</v>
      </c>
      <c r="E54" s="14">
        <v>2305</v>
      </c>
      <c r="G54" s="24">
        <f>E54/E63</f>
        <v>0.0015481113377495365</v>
      </c>
      <c r="I54" s="14">
        <v>2305</v>
      </c>
      <c r="K54" s="24">
        <f>I54/I63</f>
        <v>0.0015481113377495365</v>
      </c>
    </row>
    <row r="55" spans="2:11" ht="12.75">
      <c r="B55" s="7">
        <v>34</v>
      </c>
      <c r="C55" s="20" t="s">
        <v>10</v>
      </c>
      <c r="E55" s="14">
        <v>120862</v>
      </c>
      <c r="G55" s="24">
        <f>E55/E63</f>
        <v>0.08117476464342059</v>
      </c>
      <c r="I55" s="14">
        <v>120862</v>
      </c>
      <c r="K55" s="24">
        <f>I55/I63</f>
        <v>0.08117476464342059</v>
      </c>
    </row>
    <row r="56" spans="2:11" ht="12.75">
      <c r="B56" s="7">
        <v>36</v>
      </c>
      <c r="C56" s="20" t="s">
        <v>11</v>
      </c>
      <c r="E56" s="14">
        <v>72511</v>
      </c>
      <c r="G56" s="24">
        <f>E56/E63</f>
        <v>0.048700694668788125</v>
      </c>
      <c r="I56" s="14">
        <v>72511</v>
      </c>
      <c r="K56" s="24">
        <f>I56/I63</f>
        <v>0.048700694668788125</v>
      </c>
    </row>
    <row r="57" spans="2:11" ht="12.75">
      <c r="B57" s="7">
        <v>41</v>
      </c>
      <c r="C57" s="20" t="s">
        <v>12</v>
      </c>
      <c r="E57" s="14">
        <v>205100</v>
      </c>
      <c r="G57" s="24">
        <f>E57/E63</f>
        <v>0.13775168562795223</v>
      </c>
      <c r="I57" s="14">
        <v>205100</v>
      </c>
      <c r="K57" s="24">
        <f>I57/I63</f>
        <v>0.13775168562795223</v>
      </c>
    </row>
    <row r="58" spans="2:11" ht="12.75">
      <c r="B58" s="7">
        <v>51</v>
      </c>
      <c r="C58" s="20" t="s">
        <v>13</v>
      </c>
      <c r="E58" s="14">
        <v>129357</v>
      </c>
      <c r="G58" s="24">
        <f>E58/E63</f>
        <v>0.0868802769272307</v>
      </c>
      <c r="I58" s="14">
        <v>129357</v>
      </c>
      <c r="K58" s="24">
        <f>I58/I63</f>
        <v>0.0868802769272307</v>
      </c>
    </row>
    <row r="59" spans="2:11" ht="12.75">
      <c r="B59" s="7">
        <v>53</v>
      </c>
      <c r="C59" s="20" t="s">
        <v>14</v>
      </c>
      <c r="E59" s="14">
        <v>6657</v>
      </c>
      <c r="G59" s="24">
        <f>E59/E63</f>
        <v>0.0044710530045113505</v>
      </c>
      <c r="I59" s="14">
        <v>6657</v>
      </c>
      <c r="K59" s="24">
        <f>I59/I63</f>
        <v>0.0044710530045113505</v>
      </c>
    </row>
    <row r="60" spans="2:11" ht="12.75">
      <c r="B60" s="7">
        <v>81</v>
      </c>
      <c r="C60" s="20" t="s">
        <v>15</v>
      </c>
      <c r="E60" s="14">
        <v>38000</v>
      </c>
      <c r="G60" s="24">
        <f>E60/E63</f>
        <v>0.02552200903882099</v>
      </c>
      <c r="I60" s="14">
        <v>38000</v>
      </c>
      <c r="K60" s="24">
        <f>I60/I63</f>
        <v>0.02552200903882099</v>
      </c>
    </row>
    <row r="61" spans="2:11" ht="12.75">
      <c r="B61" s="7">
        <v>99</v>
      </c>
      <c r="C61" s="27" t="s">
        <v>30</v>
      </c>
      <c r="E61" s="14">
        <v>19000</v>
      </c>
      <c r="G61" s="24">
        <f>E61/E63</f>
        <v>0.012761004519410495</v>
      </c>
      <c r="I61" s="14">
        <v>19000</v>
      </c>
      <c r="K61" s="24">
        <f>I61/I63</f>
        <v>0.012761004519410495</v>
      </c>
    </row>
    <row r="62" spans="2:11" ht="12.75">
      <c r="B62" s="7">
        <v>8900</v>
      </c>
      <c r="C62" s="27" t="s">
        <v>31</v>
      </c>
      <c r="E62" s="14">
        <v>18522</v>
      </c>
      <c r="G62" s="24">
        <f>E62/E63</f>
        <v>0.0124399645109748</v>
      </c>
      <c r="I62" s="14">
        <v>18522</v>
      </c>
      <c r="K62" s="24">
        <f>I62/I63</f>
        <v>0.0124399645109748</v>
      </c>
    </row>
    <row r="63" spans="3:11" ht="13.5" thickBot="1">
      <c r="C63" s="7" t="s">
        <v>1</v>
      </c>
      <c r="E63" s="17">
        <f>SUM(E49:E62)</f>
        <v>1488911</v>
      </c>
      <c r="G63" s="22">
        <f>SUM(G49:G62)</f>
        <v>1</v>
      </c>
      <c r="I63" s="17">
        <f>SUM(I49:I62)</f>
        <v>1488911</v>
      </c>
      <c r="K63" s="22">
        <f>SUM(K49:K62)</f>
        <v>1</v>
      </c>
    </row>
    <row r="64" spans="3:9" ht="13.5" thickTop="1">
      <c r="C64" s="7"/>
      <c r="E64" s="14"/>
      <c r="I64" s="14"/>
    </row>
    <row r="65" spans="3:9" ht="12.75">
      <c r="C65" s="7" t="s">
        <v>34</v>
      </c>
      <c r="E65" s="14">
        <f>E43-E63</f>
        <v>-55840</v>
      </c>
      <c r="G65" s="7" t="s">
        <v>2</v>
      </c>
      <c r="I65" s="14">
        <f>SUM(I43-I63)</f>
        <v>53048</v>
      </c>
    </row>
    <row r="69" ht="12.75">
      <c r="C69" s="20"/>
    </row>
  </sheetData>
  <sheetProtection/>
  <printOptions/>
  <pageMargins left="0.75" right="0.75" top="1" bottom="1" header="0.5" footer="0.5"/>
  <pageSetup horizontalDpi="600" verticalDpi="600" orientation="landscape" scale="83" r:id="rId1"/>
  <headerFooter alignWithMargins="0">
    <oddHeader>&amp;C&amp;"Arial,Bold"&amp;14DELL CITY ISD
COMPARISON 2012-2013 AMENDED AND 2013-2014 PROPOSED BUDGETS</oddHead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L71"/>
  <sheetViews>
    <sheetView view="pageLayout" zoomScale="115" zoomScalePageLayoutView="115" workbookViewId="0" topLeftCell="A46">
      <selection activeCell="G67" sqref="G67"/>
    </sheetView>
  </sheetViews>
  <sheetFormatPr defaultColWidth="9.140625" defaultRowHeight="12.75"/>
  <cols>
    <col min="1" max="1" width="5.00390625" style="0" customWidth="1"/>
    <col min="2" max="2" width="11.140625" style="7" customWidth="1"/>
    <col min="3" max="3" width="23.7109375" style="2" customWidth="1"/>
    <col min="4" max="4" width="5.28125" style="2" customWidth="1"/>
    <col min="5" max="5" width="12.8515625" style="3" customWidth="1"/>
    <col min="6" max="6" width="5.28125" style="2" customWidth="1"/>
    <col min="7" max="7" width="20.140625" style="2" customWidth="1"/>
    <col min="8" max="8" width="5.28125" style="2" customWidth="1"/>
    <col min="9" max="9" width="12.8515625" style="3" customWidth="1"/>
    <col min="10" max="10" width="5.28125" style="2" customWidth="1"/>
    <col min="11" max="11" width="20.140625" style="2" customWidth="1"/>
    <col min="12" max="12" width="3.28125" style="0" customWidth="1"/>
  </cols>
  <sheetData>
    <row r="3" spans="7:8" ht="18">
      <c r="G3" s="23"/>
      <c r="H3" s="7"/>
    </row>
    <row r="4" spans="5:9" ht="19.5" customHeight="1">
      <c r="E4" s="5"/>
      <c r="F4" s="8"/>
      <c r="G4" s="8"/>
      <c r="H4" s="8"/>
      <c r="I4" s="4"/>
    </row>
    <row r="5" ht="19.5" customHeight="1"/>
    <row r="6" spans="2:12" s="1" customFormat="1" ht="12.75">
      <c r="B6" s="11"/>
      <c r="C6" s="11"/>
      <c r="D6" s="11"/>
      <c r="E6" s="13"/>
      <c r="F6" s="11"/>
      <c r="G6" s="11"/>
      <c r="H6" s="12"/>
      <c r="I6" s="13"/>
      <c r="J6" s="11"/>
      <c r="K6" s="11"/>
      <c r="L6" s="31"/>
    </row>
    <row r="7" spans="2:12" ht="12.75">
      <c r="B7" s="8"/>
      <c r="C7" s="28"/>
      <c r="D7" s="6"/>
      <c r="E7" s="26"/>
      <c r="F7" s="6"/>
      <c r="G7" s="32"/>
      <c r="H7" s="6"/>
      <c r="I7" s="26"/>
      <c r="J7" s="6"/>
      <c r="K7" s="32"/>
      <c r="L7" s="33"/>
    </row>
    <row r="8" spans="2:12" ht="12.75">
      <c r="B8" s="8"/>
      <c r="C8" s="28"/>
      <c r="D8" s="6"/>
      <c r="E8" s="26"/>
      <c r="F8" s="6"/>
      <c r="G8" s="32"/>
      <c r="H8" s="6"/>
      <c r="I8" s="26"/>
      <c r="J8" s="6"/>
      <c r="K8" s="32"/>
      <c r="L8" s="33"/>
    </row>
    <row r="9" spans="2:12" ht="12.75">
      <c r="B9" s="8"/>
      <c r="C9" s="28"/>
      <c r="D9" s="6"/>
      <c r="E9" s="26"/>
      <c r="F9" s="6"/>
      <c r="G9" s="32"/>
      <c r="H9" s="6"/>
      <c r="I9" s="26"/>
      <c r="J9" s="6"/>
      <c r="K9" s="32"/>
      <c r="L9" s="33"/>
    </row>
    <row r="10" spans="2:12" ht="12.75">
      <c r="B10" s="8"/>
      <c r="C10" s="30"/>
      <c r="D10" s="6"/>
      <c r="E10" s="26"/>
      <c r="F10" s="6"/>
      <c r="G10" s="32"/>
      <c r="H10" s="6"/>
      <c r="I10" s="26"/>
      <c r="J10" s="6"/>
      <c r="K10" s="32"/>
      <c r="L10" s="33"/>
    </row>
    <row r="11" spans="2:12" ht="12.75">
      <c r="B11" s="8"/>
      <c r="C11" s="8"/>
      <c r="D11" s="6"/>
      <c r="E11" s="26"/>
      <c r="F11" s="6"/>
      <c r="G11" s="29"/>
      <c r="H11" s="6"/>
      <c r="I11" s="26"/>
      <c r="J11" s="6"/>
      <c r="K11" s="29"/>
      <c r="L11" s="33"/>
    </row>
    <row r="12" spans="2:12" ht="12.75">
      <c r="B12" s="8"/>
      <c r="C12" s="6"/>
      <c r="D12" s="6"/>
      <c r="E12" s="19"/>
      <c r="F12" s="6"/>
      <c r="G12" s="6"/>
      <c r="H12" s="6"/>
      <c r="I12" s="4"/>
      <c r="J12" s="6"/>
      <c r="K12" s="6"/>
      <c r="L12" s="33"/>
    </row>
    <row r="13" spans="2:12" ht="19.5" customHeight="1">
      <c r="B13" s="8"/>
      <c r="C13" s="6"/>
      <c r="D13" s="6"/>
      <c r="E13" s="18"/>
      <c r="F13" s="8"/>
      <c r="G13" s="8"/>
      <c r="H13" s="8"/>
      <c r="I13" s="4"/>
      <c r="J13" s="6"/>
      <c r="K13" s="6"/>
      <c r="L13" s="33"/>
    </row>
    <row r="14" spans="2:12" ht="15" customHeight="1">
      <c r="B14" s="8"/>
      <c r="C14" s="6"/>
      <c r="D14" s="6"/>
      <c r="E14" s="18"/>
      <c r="F14" s="6"/>
      <c r="G14" s="8"/>
      <c r="H14" s="8"/>
      <c r="I14" s="4"/>
      <c r="J14" s="6"/>
      <c r="K14" s="6"/>
      <c r="L14" s="33"/>
    </row>
    <row r="15" spans="2:12" ht="12.75">
      <c r="B15" s="8"/>
      <c r="C15" s="28"/>
      <c r="D15" s="6"/>
      <c r="E15" s="19"/>
      <c r="F15" s="6"/>
      <c r="G15" s="29"/>
      <c r="H15" s="6"/>
      <c r="I15" s="19"/>
      <c r="J15" s="6"/>
      <c r="K15" s="29"/>
      <c r="L15" s="33"/>
    </row>
    <row r="16" spans="2:12" ht="12.75">
      <c r="B16" s="8"/>
      <c r="C16" s="8"/>
      <c r="D16" s="6"/>
      <c r="E16" s="19"/>
      <c r="F16" s="6"/>
      <c r="G16" s="29"/>
      <c r="H16" s="6"/>
      <c r="I16" s="19"/>
      <c r="J16" s="6"/>
      <c r="K16" s="29"/>
      <c r="L16" s="33"/>
    </row>
    <row r="17" spans="2:12" ht="12.75">
      <c r="B17" s="8"/>
      <c r="C17" s="6"/>
      <c r="D17" s="6"/>
      <c r="E17" s="4"/>
      <c r="F17" s="6"/>
      <c r="G17" s="6"/>
      <c r="H17" s="6"/>
      <c r="I17" s="4"/>
      <c r="J17" s="6"/>
      <c r="K17" s="6"/>
      <c r="L17" s="33"/>
    </row>
    <row r="18" ht="30" customHeight="1"/>
    <row r="19" spans="7:8" ht="19.5" customHeight="1">
      <c r="G19" s="23"/>
      <c r="H19" s="7"/>
    </row>
    <row r="20" spans="5:9" ht="19.5" customHeight="1">
      <c r="E20" s="5"/>
      <c r="F20" s="8"/>
      <c r="H20" s="8"/>
      <c r="I20" s="4"/>
    </row>
    <row r="21" ht="15" customHeight="1"/>
    <row r="22" spans="2:11" s="1" customFormat="1" ht="12.75">
      <c r="B22" s="25"/>
      <c r="C22" s="11"/>
      <c r="D22" s="11"/>
      <c r="E22" s="13"/>
      <c r="F22" s="11"/>
      <c r="G22" s="11"/>
      <c r="H22" s="12"/>
      <c r="I22" s="13"/>
      <c r="J22" s="11"/>
      <c r="K22" s="11"/>
    </row>
    <row r="23" spans="3:11" ht="12.75">
      <c r="C23" s="28"/>
      <c r="D23" s="6"/>
      <c r="E23" s="19"/>
      <c r="F23" s="6"/>
      <c r="G23" s="29"/>
      <c r="H23" s="6"/>
      <c r="I23" s="19"/>
      <c r="J23" s="6"/>
      <c r="K23" s="29"/>
    </row>
    <row r="24" spans="3:11" ht="12.75">
      <c r="C24" s="30"/>
      <c r="D24" s="6"/>
      <c r="E24" s="19"/>
      <c r="F24" s="6"/>
      <c r="G24" s="29"/>
      <c r="H24" s="6"/>
      <c r="I24" s="19"/>
      <c r="J24" s="6"/>
      <c r="K24" s="29"/>
    </row>
    <row r="25" spans="3:11" ht="12.75">
      <c r="C25" s="8"/>
      <c r="D25" s="6"/>
      <c r="E25" s="19"/>
      <c r="F25" s="6"/>
      <c r="G25" s="29"/>
      <c r="H25" s="6"/>
      <c r="I25" s="19"/>
      <c r="J25" s="6"/>
      <c r="K25" s="29"/>
    </row>
    <row r="26" spans="3:11" ht="12.75">
      <c r="C26" s="6"/>
      <c r="D26" s="6"/>
      <c r="E26" s="19"/>
      <c r="F26" s="6"/>
      <c r="G26" s="6"/>
      <c r="H26" s="6"/>
      <c r="I26" s="4"/>
      <c r="J26" s="6"/>
      <c r="K26" s="6"/>
    </row>
    <row r="27" spans="3:11" ht="12.75">
      <c r="C27" s="6"/>
      <c r="D27" s="6"/>
      <c r="E27" s="19"/>
      <c r="F27" s="6"/>
      <c r="G27" s="6"/>
      <c r="H27" s="6"/>
      <c r="I27" s="4"/>
      <c r="J27" s="6"/>
      <c r="K27" s="6"/>
    </row>
    <row r="28" spans="3:11" ht="19.5" customHeight="1">
      <c r="C28" s="6"/>
      <c r="D28" s="6"/>
      <c r="E28" s="18"/>
      <c r="F28" s="8"/>
      <c r="G28" s="8"/>
      <c r="H28" s="8"/>
      <c r="I28" s="4"/>
      <c r="J28" s="6"/>
      <c r="K28" s="6"/>
    </row>
    <row r="29" spans="3:11" ht="15" customHeight="1">
      <c r="C29" s="6"/>
      <c r="D29" s="6"/>
      <c r="E29" s="18"/>
      <c r="F29" s="6"/>
      <c r="G29" s="8"/>
      <c r="H29" s="8"/>
      <c r="I29" s="4"/>
      <c r="J29" s="6"/>
      <c r="K29" s="6"/>
    </row>
    <row r="30" spans="3:11" ht="12.75">
      <c r="C30" s="28"/>
      <c r="D30" s="6"/>
      <c r="E30" s="19"/>
      <c r="F30" s="6"/>
      <c r="G30" s="29"/>
      <c r="H30" s="6"/>
      <c r="I30" s="19"/>
      <c r="J30" s="6"/>
      <c r="K30" s="29"/>
    </row>
    <row r="31" ht="12.75">
      <c r="C31" s="20"/>
    </row>
    <row r="32" spans="3:9" ht="12.75">
      <c r="C32" s="7"/>
      <c r="E32" s="14"/>
      <c r="I32" s="14"/>
    </row>
    <row r="35" ht="7.5" customHeight="1"/>
    <row r="36" spans="7:8" ht="21" customHeight="1">
      <c r="G36" s="23" t="s">
        <v>3</v>
      </c>
      <c r="H36" s="7"/>
    </row>
    <row r="37" spans="5:9" ht="19.5" customHeight="1">
      <c r="E37" s="5"/>
      <c r="F37" s="8" t="s">
        <v>18</v>
      </c>
      <c r="G37" s="8"/>
      <c r="H37" s="8"/>
      <c r="I37" s="4"/>
    </row>
    <row r="39" spans="2:11" s="1" customFormat="1" ht="38.25">
      <c r="B39" s="25"/>
      <c r="C39" s="9" t="s">
        <v>0</v>
      </c>
      <c r="D39" s="11"/>
      <c r="E39" s="10" t="s">
        <v>25</v>
      </c>
      <c r="F39" s="11"/>
      <c r="G39" s="9" t="s">
        <v>26</v>
      </c>
      <c r="H39" s="12"/>
      <c r="I39" s="10" t="s">
        <v>27</v>
      </c>
      <c r="J39" s="11"/>
      <c r="K39" s="9" t="s">
        <v>28</v>
      </c>
    </row>
    <row r="40" spans="2:11" ht="12.75">
      <c r="B40" s="7">
        <v>5700</v>
      </c>
      <c r="C40" s="20" t="s">
        <v>22</v>
      </c>
      <c r="E40" s="14">
        <v>684796</v>
      </c>
      <c r="G40" s="24">
        <f>E40/E44</f>
        <v>0.45565853622832564</v>
      </c>
      <c r="I40" s="34">
        <v>704215</v>
      </c>
      <c r="K40" s="24">
        <f>I40/I44</f>
        <v>0.4369232621005994</v>
      </c>
    </row>
    <row r="41" spans="2:11" ht="12.75">
      <c r="B41" s="7">
        <v>5800</v>
      </c>
      <c r="C41" s="20" t="s">
        <v>23</v>
      </c>
      <c r="E41" s="14">
        <v>753463</v>
      </c>
      <c r="G41" s="24">
        <f>E41/E44</f>
        <v>0.5013490845188975</v>
      </c>
      <c r="I41" s="34">
        <v>842932</v>
      </c>
      <c r="K41" s="24">
        <f>I41/I44</f>
        <v>0.5229888587561788</v>
      </c>
    </row>
    <row r="42" spans="2:11" ht="12.75">
      <c r="B42" s="7">
        <v>5900</v>
      </c>
      <c r="C42" s="27" t="s">
        <v>24</v>
      </c>
      <c r="E42" s="14">
        <v>46090</v>
      </c>
      <c r="G42" s="24">
        <f>E42/E44</f>
        <v>0.030667968175578608</v>
      </c>
      <c r="I42" s="14">
        <v>46090</v>
      </c>
      <c r="K42" s="24">
        <f>I42/I44</f>
        <v>0.028596086635781157</v>
      </c>
    </row>
    <row r="43" spans="2:11" ht="12.75">
      <c r="B43" s="7">
        <v>7900</v>
      </c>
      <c r="C43" s="27" t="s">
        <v>29</v>
      </c>
      <c r="E43" s="14">
        <v>18522</v>
      </c>
      <c r="G43" s="24">
        <f>E43/E44</f>
        <v>0.012324411077198243</v>
      </c>
      <c r="I43" s="14">
        <v>18522</v>
      </c>
      <c r="K43" s="24">
        <f>I43/I44</f>
        <v>0.011491792507440628</v>
      </c>
    </row>
    <row r="44" spans="3:11" ht="13.5" thickBot="1">
      <c r="C44" s="7" t="s">
        <v>1</v>
      </c>
      <c r="E44" s="17">
        <f>SUM(E40:E43)</f>
        <v>1502871</v>
      </c>
      <c r="G44" s="22">
        <f>SUM(G40:G43)</f>
        <v>1</v>
      </c>
      <c r="I44" s="17">
        <f>SUM(I40:I43)</f>
        <v>1611759</v>
      </c>
      <c r="K44" s="22">
        <f>SUM(K40:K43)</f>
        <v>1</v>
      </c>
    </row>
    <row r="45" ht="13.5" thickTop="1"/>
    <row r="46" spans="5:8" ht="19.5" customHeight="1">
      <c r="E46" s="18"/>
      <c r="F46" s="8" t="s">
        <v>19</v>
      </c>
      <c r="G46" s="8"/>
      <c r="H46" s="8"/>
    </row>
    <row r="47" spans="5:8" ht="15.75" customHeight="1">
      <c r="E47" s="5"/>
      <c r="F47" s="6"/>
      <c r="G47" s="8"/>
      <c r="H47" s="8"/>
    </row>
    <row r="48" spans="2:11" s="1" customFormat="1" ht="38.25">
      <c r="B48" s="25"/>
      <c r="C48" s="9" t="s">
        <v>0</v>
      </c>
      <c r="D48" s="11"/>
      <c r="E48" s="10" t="s">
        <v>25</v>
      </c>
      <c r="F48" s="11"/>
      <c r="G48" s="9" t="s">
        <v>26</v>
      </c>
      <c r="H48" s="12"/>
      <c r="I48" s="10" t="s">
        <v>27</v>
      </c>
      <c r="J48" s="11"/>
      <c r="K48" s="9" t="s">
        <v>28</v>
      </c>
    </row>
    <row r="49" spans="2:11" s="1" customFormat="1" ht="12.75">
      <c r="B49" s="25"/>
      <c r="C49" s="11"/>
      <c r="D49" s="11"/>
      <c r="E49" s="13"/>
      <c r="F49" s="11"/>
      <c r="G49" s="11"/>
      <c r="H49" s="12"/>
      <c r="I49" s="13"/>
      <c r="J49" s="11"/>
      <c r="K49" s="11"/>
    </row>
    <row r="50" spans="2:11" ht="12.75">
      <c r="B50" s="7">
        <v>11</v>
      </c>
      <c r="C50" s="20" t="s">
        <v>4</v>
      </c>
      <c r="E50" s="14">
        <v>773261</v>
      </c>
      <c r="G50" s="24">
        <f>E50/E65</f>
        <v>0.49609003849976036</v>
      </c>
      <c r="I50" s="14">
        <v>773261</v>
      </c>
      <c r="K50" s="24">
        <f>I50/I65</f>
        <v>0.49609003849976036</v>
      </c>
    </row>
    <row r="51" spans="2:11" ht="12.75">
      <c r="B51" s="7">
        <v>12</v>
      </c>
      <c r="C51" s="20" t="s">
        <v>5</v>
      </c>
      <c r="E51" s="14">
        <v>19516</v>
      </c>
      <c r="G51" s="24">
        <f>E51/E65</f>
        <v>0.012520601958926318</v>
      </c>
      <c r="I51" s="14">
        <v>19516</v>
      </c>
      <c r="K51" s="24">
        <f>I51/I65</f>
        <v>0.012520601958926318</v>
      </c>
    </row>
    <row r="52" spans="2:11" ht="12.75">
      <c r="B52" s="7">
        <v>13</v>
      </c>
      <c r="C52" s="20" t="s">
        <v>6</v>
      </c>
      <c r="E52" s="19">
        <v>29575</v>
      </c>
      <c r="G52" s="24">
        <f>E52/E65</f>
        <v>0.018974011218243794</v>
      </c>
      <c r="I52" s="19">
        <v>29575</v>
      </c>
      <c r="K52" s="24">
        <f>I52/I65</f>
        <v>0.018974011218243794</v>
      </c>
    </row>
    <row r="53" spans="2:11" ht="12.75">
      <c r="B53" s="7">
        <v>23</v>
      </c>
      <c r="C53" s="20" t="s">
        <v>7</v>
      </c>
      <c r="E53" s="14">
        <v>35070</v>
      </c>
      <c r="G53" s="24">
        <f>E53/E65</f>
        <v>0.022499360048142344</v>
      </c>
      <c r="I53" s="14">
        <v>35070</v>
      </c>
      <c r="K53" s="24">
        <f>I53/I65</f>
        <v>0.022499360048142344</v>
      </c>
    </row>
    <row r="54" spans="2:11" ht="12.75">
      <c r="B54" s="7">
        <v>31</v>
      </c>
      <c r="C54" s="20" t="s">
        <v>8</v>
      </c>
      <c r="E54" s="14">
        <v>19175</v>
      </c>
      <c r="G54" s="24">
        <f>E54/E65</f>
        <v>0.01230183144919103</v>
      </c>
      <c r="I54" s="14">
        <v>19175</v>
      </c>
      <c r="K54" s="24">
        <f>I54/I65</f>
        <v>0.01230183144919103</v>
      </c>
    </row>
    <row r="55" spans="2:11" ht="12.75">
      <c r="B55" s="7">
        <v>33</v>
      </c>
      <c r="C55" s="20" t="s">
        <v>9</v>
      </c>
      <c r="E55" s="14">
        <v>2305</v>
      </c>
      <c r="G55" s="24">
        <f>E55/E65</f>
        <v>0.001478785996891021</v>
      </c>
      <c r="I55" s="14">
        <v>2305</v>
      </c>
      <c r="K55" s="24">
        <f>I55/I65</f>
        <v>0.001478785996891021</v>
      </c>
    </row>
    <row r="56" spans="2:11" ht="12.75">
      <c r="B56" s="7">
        <v>34</v>
      </c>
      <c r="C56" s="20" t="s">
        <v>10</v>
      </c>
      <c r="E56" s="14">
        <v>120862</v>
      </c>
      <c r="G56" s="24">
        <f>E56/E65</f>
        <v>0.07753971069685144</v>
      </c>
      <c r="I56" s="14">
        <v>120862</v>
      </c>
      <c r="K56" s="24">
        <f>I56/I65</f>
        <v>0.07753971069685144</v>
      </c>
    </row>
    <row r="57" spans="2:11" ht="12.75">
      <c r="B57" s="7">
        <v>35</v>
      </c>
      <c r="C57" s="27" t="s">
        <v>21</v>
      </c>
      <c r="E57" s="14">
        <v>69800</v>
      </c>
      <c r="G57" s="24">
        <f>E57/E65</f>
        <v>0.044780591142296426</v>
      </c>
      <c r="I57" s="14">
        <v>69800</v>
      </c>
      <c r="K57" s="24">
        <f>I57/I65</f>
        <v>0.044780591142296426</v>
      </c>
    </row>
    <row r="58" spans="2:11" ht="12.75">
      <c r="B58" s="7">
        <v>36</v>
      </c>
      <c r="C58" s="20" t="s">
        <v>11</v>
      </c>
      <c r="E58" s="14">
        <v>72511</v>
      </c>
      <c r="G58" s="24">
        <f>E58/E65</f>
        <v>0.04651984877247931</v>
      </c>
      <c r="I58" s="14">
        <v>72511</v>
      </c>
      <c r="K58" s="24">
        <f>I58/I65</f>
        <v>0.04651984877247931</v>
      </c>
    </row>
    <row r="59" spans="2:11" ht="12.75">
      <c r="B59" s="7">
        <v>41</v>
      </c>
      <c r="C59" s="20" t="s">
        <v>12</v>
      </c>
      <c r="E59" s="14">
        <v>205100</v>
      </c>
      <c r="G59" s="24">
        <f>E59/E65</f>
        <v>0.13158308371468477</v>
      </c>
      <c r="I59" s="14">
        <v>205100</v>
      </c>
      <c r="K59" s="24">
        <f>I59/I65</f>
        <v>0.13158308371468477</v>
      </c>
    </row>
    <row r="60" spans="2:11" ht="12.75">
      <c r="B60" s="7">
        <v>51</v>
      </c>
      <c r="C60" s="20" t="s">
        <v>13</v>
      </c>
      <c r="E60" s="14">
        <v>129357</v>
      </c>
      <c r="G60" s="24">
        <f>E60/E65</f>
        <v>0.0829897267678229</v>
      </c>
      <c r="I60" s="14">
        <v>129357</v>
      </c>
      <c r="K60" s="24">
        <f>I60/I65</f>
        <v>0.0829897267678229</v>
      </c>
    </row>
    <row r="61" spans="2:11" ht="12.75">
      <c r="B61" s="7">
        <v>53</v>
      </c>
      <c r="C61" s="20" t="s">
        <v>14</v>
      </c>
      <c r="E61" s="14">
        <v>6657</v>
      </c>
      <c r="G61" s="24">
        <f>E61/E65</f>
        <v>0.004270836607940792</v>
      </c>
      <c r="I61" s="14">
        <v>6657</v>
      </c>
      <c r="K61" s="24">
        <f>I61/I65</f>
        <v>0.004270836607940792</v>
      </c>
    </row>
    <row r="62" spans="2:11" ht="12.75">
      <c r="B62" s="7">
        <v>81</v>
      </c>
      <c r="C62" s="20" t="s">
        <v>15</v>
      </c>
      <c r="E62" s="14">
        <v>38000</v>
      </c>
      <c r="G62" s="24">
        <f>E62/E65</f>
        <v>0.024379118386923554</v>
      </c>
      <c r="I62" s="14">
        <v>38000</v>
      </c>
      <c r="K62" s="24">
        <f>I62/I65</f>
        <v>0.024379118386923554</v>
      </c>
    </row>
    <row r="63" spans="2:11" ht="12.75">
      <c r="B63" s="7">
        <v>99</v>
      </c>
      <c r="C63" s="27" t="s">
        <v>30</v>
      </c>
      <c r="E63" s="14">
        <v>19000</v>
      </c>
      <c r="G63" s="24">
        <f>E63/E65</f>
        <v>0.012189559193461777</v>
      </c>
      <c r="I63" s="14">
        <v>19000</v>
      </c>
      <c r="K63" s="24">
        <f>I63/I65</f>
        <v>0.012189559193461777</v>
      </c>
    </row>
    <row r="64" spans="2:11" ht="12.75">
      <c r="B64" s="7">
        <v>8900</v>
      </c>
      <c r="C64" s="27" t="s">
        <v>31</v>
      </c>
      <c r="E64" s="14">
        <v>18522</v>
      </c>
      <c r="G64" s="24">
        <f>E64/E65</f>
        <v>0.01188289554638416</v>
      </c>
      <c r="I64" s="14">
        <v>18522</v>
      </c>
      <c r="K64" s="24">
        <f>I64/I65</f>
        <v>0.01188289554638416</v>
      </c>
    </row>
    <row r="65" spans="3:11" ht="13.5" thickBot="1">
      <c r="C65" s="7" t="s">
        <v>1</v>
      </c>
      <c r="E65" s="17">
        <f>SUM(E50:E64)</f>
        <v>1558711</v>
      </c>
      <c r="G65" s="22">
        <f>SUM(G50:G64)</f>
        <v>0.9999999999999998</v>
      </c>
      <c r="I65" s="17">
        <f>SUM(I50:I64)</f>
        <v>1558711</v>
      </c>
      <c r="K65" s="22">
        <f>SUM(K50:K64)</f>
        <v>0.9999999999999998</v>
      </c>
    </row>
    <row r="66" spans="3:9" ht="13.5" thickTop="1">
      <c r="C66" s="7"/>
      <c r="E66" s="14"/>
      <c r="I66" s="14"/>
    </row>
    <row r="67" spans="3:9" ht="12.75">
      <c r="C67" s="7" t="s">
        <v>32</v>
      </c>
      <c r="E67" s="14">
        <f>E44-E65</f>
        <v>-55840</v>
      </c>
      <c r="G67" s="7" t="s">
        <v>35</v>
      </c>
      <c r="I67" s="14">
        <f>SUM(I44-I65)</f>
        <v>53048</v>
      </c>
    </row>
    <row r="71" ht="12.75">
      <c r="C71" s="20"/>
    </row>
  </sheetData>
  <sheetProtection/>
  <printOptions/>
  <pageMargins left="0.75" right="0.75" top="1" bottom="1" header="0.5" footer="0.5"/>
  <pageSetup horizontalDpi="600" verticalDpi="600" orientation="landscape" scale="83" r:id="rId1"/>
  <headerFooter alignWithMargins="0">
    <oddHeader>&amp;C&amp;"Arial,Bold"&amp;14DELL CITY ISD
COMPARISON 2012-2013 AMENDED AND 2013-2014 PROPOSED BUDGETS</oddHead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</dc:creator>
  <cp:keywords/>
  <dc:description/>
  <cp:lastModifiedBy>f gomez</cp:lastModifiedBy>
  <cp:lastPrinted>2011-05-22T21:55:03Z</cp:lastPrinted>
  <dcterms:created xsi:type="dcterms:W3CDTF">2006-07-10T20:18:41Z</dcterms:created>
  <dcterms:modified xsi:type="dcterms:W3CDTF">2013-10-01T20:14:03Z</dcterms:modified>
  <cp:category/>
  <cp:version/>
  <cp:contentType/>
  <cp:contentStatus/>
</cp:coreProperties>
</file>